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a">'Sheet1'!$B$9</definedName>
    <definedName name="AA">'Sheet1'!$B$11</definedName>
    <definedName name="b">'Sheet1'!$D$9</definedName>
    <definedName name="BB">'Sheet1'!$D$11</definedName>
    <definedName name="cc">'Sheet1'!$F$9</definedName>
    <definedName name="CCC">'Sheet1'!$F$11</definedName>
    <definedName name="F">'Sheet1'!$D$23</definedName>
    <definedName name="rr">'Sheet1'!$F$23</definedName>
    <definedName name="s">'Sheet1'!$B$23</definedName>
  </definedNames>
  <calcPr fullCalcOnLoad="1"/>
</workbook>
</file>

<file path=xl/sharedStrings.xml><?xml version="1.0" encoding="utf-8"?>
<sst xmlns="http://schemas.openxmlformats.org/spreadsheetml/2006/main" count="30" uniqueCount="30">
  <si>
    <t>s =</t>
  </si>
  <si>
    <t xml:space="preserve">Hér verða ýmsar stærðir í almennum þríhyrningi reiknaðar út frá hliðlengdum hans.  </t>
  </si>
  <si>
    <t>Forrit til að reikna út ýmsar stærðir í þríhyrningi í Excel  (Tölvunot (c))</t>
  </si>
  <si>
    <t>a =</t>
  </si>
  <si>
    <t>b =</t>
  </si>
  <si>
    <t>F =</t>
  </si>
  <si>
    <t>c =</t>
  </si>
  <si>
    <t>r =</t>
  </si>
  <si>
    <t>A =</t>
  </si>
  <si>
    <t>B =</t>
  </si>
  <si>
    <t>C =</t>
  </si>
  <si>
    <t>ra =</t>
  </si>
  <si>
    <t>rb =</t>
  </si>
  <si>
    <t>rc =</t>
  </si>
  <si>
    <t>ha =</t>
  </si>
  <si>
    <t>hb =</t>
  </si>
  <si>
    <t>hc =</t>
  </si>
  <si>
    <t>Í upphafi eru a = 5, b = 6 og c = 10, en þeim má breyta (innan þeirra marka</t>
  </si>
  <si>
    <t xml:space="preserve">að engin verði lengri en summa hinna tveggja). </t>
  </si>
  <si>
    <t>ma =</t>
  </si>
  <si>
    <t>mb =</t>
  </si>
  <si>
    <t>mc =</t>
  </si>
  <si>
    <t xml:space="preserve">Gefið hliðunum a, b og c rétt gildi og Excel reiknar þá aðrar stærðir. </t>
  </si>
  <si>
    <t>vA =</t>
  </si>
  <si>
    <t>vB =</t>
  </si>
  <si>
    <t>vC =</t>
  </si>
  <si>
    <t>na =</t>
  </si>
  <si>
    <t>nb =</t>
  </si>
  <si>
    <t>nc =</t>
  </si>
  <si>
    <t>R =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</si>
</sst>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G9" sqref="G9"/>
    </sheetView>
  </sheetViews>
  <sheetFormatPr defaultColWidth="9.140625" defaultRowHeight="12.75"/>
  <cols>
    <col min="1" max="1" width="4.8515625" style="0" customWidth="1"/>
    <col min="2" max="2" width="9.140625" style="1" customWidth="1"/>
    <col min="3" max="3" width="4.8515625" style="6" customWidth="1"/>
    <col min="4" max="4" width="9.140625" style="1" customWidth="1"/>
    <col min="5" max="5" width="4.7109375" style="6" customWidth="1"/>
    <col min="6" max="6" width="9.140625" style="1" customWidth="1"/>
  </cols>
  <sheetData>
    <row r="1" spans="2:13" ht="12.75">
      <c r="B1" s="2" t="s">
        <v>2</v>
      </c>
      <c r="D1" s="3"/>
      <c r="E1" s="5"/>
      <c r="F1" s="3"/>
      <c r="G1" s="4"/>
      <c r="H1" s="4"/>
      <c r="I1" s="4"/>
      <c r="J1" s="4"/>
      <c r="K1" s="4"/>
      <c r="L1" s="4"/>
      <c r="M1" s="4"/>
    </row>
    <row r="2" spans="1:13" ht="12.75">
      <c r="A2" s="4"/>
      <c r="B2" s="3"/>
      <c r="C2" s="5"/>
      <c r="D2" s="3"/>
      <c r="E2" s="5"/>
      <c r="F2" s="3"/>
      <c r="G2" s="4"/>
      <c r="H2" s="4"/>
      <c r="I2" s="4"/>
      <c r="J2" s="4"/>
      <c r="K2" s="4"/>
      <c r="L2" s="4"/>
      <c r="M2" s="4"/>
    </row>
    <row r="3" spans="1:13" ht="12.75">
      <c r="A3" s="4" t="s">
        <v>1</v>
      </c>
      <c r="B3" s="3"/>
      <c r="C3" s="5"/>
      <c r="D3" s="3"/>
      <c r="E3" s="5"/>
      <c r="F3" s="3"/>
      <c r="G3" s="4"/>
      <c r="H3" s="4"/>
      <c r="I3" s="4"/>
      <c r="J3" s="4"/>
      <c r="K3" s="4"/>
      <c r="L3" s="4"/>
      <c r="M3" s="4"/>
    </row>
    <row r="4" spans="1:13" ht="12.75">
      <c r="A4" s="4" t="s">
        <v>17</v>
      </c>
      <c r="B4" s="3"/>
      <c r="C4" s="5"/>
      <c r="D4" s="3"/>
      <c r="E4" s="5"/>
      <c r="F4" s="3"/>
      <c r="G4" s="4"/>
      <c r="H4" s="4"/>
      <c r="I4" s="4"/>
      <c r="J4" s="4"/>
      <c r="K4" s="4"/>
      <c r="L4" s="4"/>
      <c r="M4" s="4"/>
    </row>
    <row r="5" spans="1:13" ht="12.75">
      <c r="A5" s="4" t="s">
        <v>18</v>
      </c>
      <c r="B5" s="3"/>
      <c r="C5" s="5"/>
      <c r="D5" s="3"/>
      <c r="E5" s="5"/>
      <c r="F5" s="3"/>
      <c r="G5" s="4"/>
      <c r="H5" s="4"/>
      <c r="I5" s="4"/>
      <c r="J5" s="4"/>
      <c r="K5" s="4"/>
      <c r="L5" s="4"/>
      <c r="M5" s="4"/>
    </row>
    <row r="6" spans="1:13" ht="12.75">
      <c r="A6" s="4" t="s">
        <v>22</v>
      </c>
      <c r="B6" s="3"/>
      <c r="C6" s="5"/>
      <c r="D6" s="3"/>
      <c r="E6" s="5"/>
      <c r="F6" s="3"/>
      <c r="G6" s="4"/>
      <c r="H6" s="4"/>
      <c r="I6" s="4"/>
      <c r="J6" s="4"/>
      <c r="K6" s="4"/>
      <c r="L6" s="4"/>
      <c r="M6" s="4"/>
    </row>
    <row r="7" spans="1:13" ht="12.75">
      <c r="A7" s="7"/>
      <c r="B7" s="3"/>
      <c r="C7" s="5"/>
      <c r="D7" s="3"/>
      <c r="E7" s="5"/>
      <c r="F7" s="3"/>
      <c r="G7" s="4"/>
      <c r="H7" s="4"/>
      <c r="I7" s="4"/>
      <c r="J7" s="4"/>
      <c r="K7" s="4"/>
      <c r="L7" s="4"/>
      <c r="M7" s="4"/>
    </row>
    <row r="9" spans="1:6" ht="12.75">
      <c r="A9" s="6" t="s">
        <v>3</v>
      </c>
      <c r="B9" s="1">
        <v>5</v>
      </c>
      <c r="C9" s="6" t="s">
        <v>4</v>
      </c>
      <c r="D9" s="1">
        <v>6</v>
      </c>
      <c r="E9" s="6" t="s">
        <v>6</v>
      </c>
      <c r="F9" s="1">
        <v>10</v>
      </c>
    </row>
    <row r="10" ht="12.75">
      <c r="A10" s="6"/>
    </row>
    <row r="11" spans="1:6" ht="12.75">
      <c r="A11" s="6" t="s">
        <v>8</v>
      </c>
      <c r="B11" s="1">
        <f>ATAN(rr/(s-a))*360/PI()</f>
        <v>22.33164500922151</v>
      </c>
      <c r="C11" s="6" t="s">
        <v>9</v>
      </c>
      <c r="D11" s="1">
        <f>ATAN(rr/(s-b))*360/PI()</f>
        <v>27.12675311727397</v>
      </c>
      <c r="E11" s="6" t="s">
        <v>10</v>
      </c>
      <c r="F11" s="1">
        <f>ATAN(rr/(s-cc))*360/PI()</f>
        <v>130.54160187350453</v>
      </c>
    </row>
    <row r="12" ht="12.75">
      <c r="A12" s="6"/>
    </row>
    <row r="13" spans="1:6" ht="12.75">
      <c r="A13" s="6" t="s">
        <v>14</v>
      </c>
      <c r="B13" s="1">
        <f>2*F/a</f>
        <v>4.559605246071198</v>
      </c>
      <c r="C13" s="6" t="s">
        <v>15</v>
      </c>
      <c r="D13" s="1">
        <f>2*F/b</f>
        <v>3.7996710383926655</v>
      </c>
      <c r="E13" s="6" t="s">
        <v>16</v>
      </c>
      <c r="F13" s="1">
        <f>2*F/cc</f>
        <v>2.279802623035599</v>
      </c>
    </row>
    <row r="14" ht="12.75">
      <c r="A14" s="6"/>
    </row>
    <row r="15" spans="1:6" ht="12.75">
      <c r="A15" s="6" t="s">
        <v>19</v>
      </c>
      <c r="B15" s="1">
        <f>SQRT((b*b+cc*cc)/2-a*a/4)</f>
        <v>7.858116822750856</v>
      </c>
      <c r="C15" s="6" t="s">
        <v>20</v>
      </c>
      <c r="D15" s="1">
        <f>SQRT((cc*cc+a*a)/2-b*b/4)</f>
        <v>7.314369419163897</v>
      </c>
      <c r="E15" s="6" t="s">
        <v>21</v>
      </c>
      <c r="F15" s="1">
        <f>SQRT((a*a+b*b)/2-cc*cc/4)</f>
        <v>2.345207879911715</v>
      </c>
    </row>
    <row r="16" ht="12.75">
      <c r="A16" s="6"/>
    </row>
    <row r="17" spans="1:6" ht="12.75">
      <c r="A17" s="6" t="s">
        <v>23</v>
      </c>
      <c r="B17" s="1">
        <f>SQRT(b*cc*(1-(a/(b+cc))^2))</f>
        <v>7.358031326380718</v>
      </c>
      <c r="C17" s="6" t="s">
        <v>24</v>
      </c>
      <c r="D17" s="1">
        <f>SQRT(a*cc*(1-(b/(a+cc))^2))</f>
        <v>6.48074069840786</v>
      </c>
      <c r="E17" s="6" t="s">
        <v>25</v>
      </c>
      <c r="F17" s="1">
        <f>SQRT(b*a*(1-(cc/(b+a))^2))</f>
        <v>2.281800072365661</v>
      </c>
    </row>
    <row r="18" ht="12.75">
      <c r="A18" s="6"/>
    </row>
    <row r="19" spans="1:6" ht="12.75">
      <c r="A19" s="6" t="s">
        <v>26</v>
      </c>
      <c r="B19" s="1">
        <f>IF(b&lt;cc,a*TAN(BB*PI()/180)/2,a*TAN(CCC*PI()/180)/2)</f>
        <v>1.2807879904694381</v>
      </c>
      <c r="C19" s="6" t="s">
        <v>27</v>
      </c>
      <c r="D19" s="1">
        <f>IF(cc&lt;a,b*TAN(CCC*PI()/180)/2,b*TAN(AA*PI()/180)/2)</f>
        <v>1.2323257421814051</v>
      </c>
      <c r="E19" s="6" t="s">
        <v>28</v>
      </c>
      <c r="F19" s="1">
        <f>IF(a&lt;b,cc*TAN(AA*PI()/180)/2,cc*TAN(BB*PI()/180)/2)</f>
        <v>2.0538762369690087</v>
      </c>
    </row>
    <row r="20" ht="12.75">
      <c r="A20" s="6"/>
    </row>
    <row r="21" spans="1:6" ht="12.75">
      <c r="A21" s="6" t="s">
        <v>11</v>
      </c>
      <c r="B21" s="1">
        <f>F/(s-a)</f>
        <v>2.0725478391232723</v>
      </c>
      <c r="C21" s="6" t="s">
        <v>12</v>
      </c>
      <c r="D21" s="1">
        <f>F/(s-b)</f>
        <v>2.5331140255951103</v>
      </c>
      <c r="E21" s="6" t="s">
        <v>13</v>
      </c>
      <c r="F21" s="1">
        <f>F/(s-cc)</f>
        <v>22.798026230355994</v>
      </c>
    </row>
    <row r="22" ht="12.75">
      <c r="A22" s="6"/>
    </row>
    <row r="23" spans="1:6" ht="12.75">
      <c r="A23" s="6" t="s">
        <v>0</v>
      </c>
      <c r="B23" s="1">
        <f>(a+b+cc)/2</f>
        <v>10.5</v>
      </c>
      <c r="C23" s="6" t="s">
        <v>5</v>
      </c>
      <c r="D23" s="1">
        <f>SQRT(s*(s-a)*(s-b)*(s-cc))</f>
        <v>11.399013115177997</v>
      </c>
      <c r="E23" s="6" t="s">
        <v>7</v>
      </c>
      <c r="F23" s="1">
        <f>F/s</f>
        <v>1.0856202966836188</v>
      </c>
    </row>
    <row r="24" ht="12.75">
      <c r="A24" s="6"/>
    </row>
    <row r="25" spans="1:2" ht="12.75">
      <c r="A25" s="6" t="s">
        <v>29</v>
      </c>
      <c r="B25" s="1">
        <f>a*b*cc/(4*F)</f>
        <v>6.57951694959769</v>
      </c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Níels Karlsson</dc:creator>
  <cp:keywords/>
  <dc:description/>
  <cp:lastModifiedBy>Níels Karlsson</cp:lastModifiedBy>
  <cp:lastPrinted>2000-09-01T10:49:07Z</cp:lastPrinted>
  <dcterms:created xsi:type="dcterms:W3CDTF">2000-08-30T22:05:29Z</dcterms:created>
  <dcterms:modified xsi:type="dcterms:W3CDTF">2000-09-01T11:50:32Z</dcterms:modified>
  <cp:category/>
  <cp:version/>
  <cp:contentType/>
  <cp:contentStatus/>
</cp:coreProperties>
</file>